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00137\Desktop\"/>
    </mc:Choice>
  </mc:AlternateContent>
  <bookViews>
    <workbookView xWindow="0" yWindow="0" windowWidth="19200" windowHeight="6760"/>
  </bookViews>
  <sheets>
    <sheet name="Ctrol PAMI con rentabil (2025)" sheetId="1" r:id="rId1"/>
  </sheets>
  <calcPr calcId="162913"/>
</workbook>
</file>

<file path=xl/calcChain.xml><?xml version="1.0" encoding="utf-8"?>
<calcChain xmlns="http://schemas.openxmlformats.org/spreadsheetml/2006/main">
  <c r="C12" i="1" l="1"/>
  <c r="B12" i="1"/>
  <c r="H11" i="1"/>
  <c r="E11" i="1"/>
  <c r="I11" i="1" l="1"/>
  <c r="F11" i="1"/>
  <c r="G10" i="1" l="1"/>
  <c r="G9" i="1"/>
  <c r="G5" i="1"/>
  <c r="D4" i="1" l="1"/>
  <c r="H4" i="1" l="1"/>
  <c r="F4" i="1"/>
  <c r="E24" i="1"/>
  <c r="Q24" i="1" s="1"/>
  <c r="F23" i="1"/>
  <c r="I4" i="1" l="1"/>
  <c r="F28" i="1"/>
  <c r="Q25" i="1" s="1"/>
  <c r="F29" i="1"/>
  <c r="Q26" i="1" s="1"/>
  <c r="H10" i="1"/>
  <c r="E10" i="1"/>
  <c r="F10" i="1" s="1"/>
  <c r="D10" i="1"/>
  <c r="H9" i="1"/>
  <c r="E9" i="1"/>
  <c r="F9" i="1" s="1"/>
  <c r="D9" i="1"/>
  <c r="E8" i="1"/>
  <c r="F8" i="1" s="1"/>
  <c r="D8" i="1"/>
  <c r="H8" i="1"/>
  <c r="E7" i="1"/>
  <c r="F7" i="1" s="1"/>
  <c r="D7" i="1"/>
  <c r="G7" i="1"/>
  <c r="H7" i="1" s="1"/>
  <c r="E6" i="1"/>
  <c r="F6" i="1" s="1"/>
  <c r="D6" i="1"/>
  <c r="H6" i="1"/>
  <c r="E5" i="1"/>
  <c r="D5" i="1"/>
  <c r="H5" i="1"/>
  <c r="H12" i="1" l="1"/>
  <c r="G12" i="1" s="1"/>
  <c r="E12" i="1"/>
  <c r="D12" i="1"/>
  <c r="D17" i="1" s="1"/>
  <c r="Q28" i="1"/>
  <c r="F5" i="1"/>
  <c r="I8" i="1"/>
  <c r="I6" i="1"/>
  <c r="I10" i="1"/>
  <c r="I9" i="1"/>
  <c r="I7" i="1"/>
  <c r="I5" i="1"/>
  <c r="I12" i="1" l="1"/>
  <c r="F12" i="1"/>
  <c r="M24" i="1" s="1"/>
  <c r="M25" i="1"/>
  <c r="E25" i="1"/>
  <c r="F25" i="1" s="1"/>
  <c r="G25" i="1" s="1"/>
  <c r="F27" i="1"/>
  <c r="G29" i="1" s="1"/>
  <c r="G14" i="1" l="1"/>
  <c r="E17" i="1"/>
  <c r="M26" i="1" s="1"/>
  <c r="F19" i="1"/>
  <c r="M27" i="1" s="1"/>
  <c r="G30" i="1"/>
  <c r="G31" i="1" s="1"/>
  <c r="G19" i="1" l="1"/>
  <c r="M28" i="1"/>
  <c r="N29" i="1" s="1"/>
</calcChain>
</file>

<file path=xl/sharedStrings.xml><?xml version="1.0" encoding="utf-8"?>
<sst xmlns="http://schemas.openxmlformats.org/spreadsheetml/2006/main" count="56" uniqueCount="53">
  <si>
    <t>PLANES</t>
  </si>
  <si>
    <t>PVP</t>
  </si>
  <si>
    <t>PVP PAMI</t>
  </si>
  <si>
    <t>A CARGO PAMI</t>
  </si>
  <si>
    <t>TOTALES</t>
  </si>
  <si>
    <t>APORTES %</t>
  </si>
  <si>
    <t>APORTES EN $</t>
  </si>
  <si>
    <t>DIFERENCIA PVP</t>
  </si>
  <si>
    <t>AFILIADO</t>
  </si>
  <si>
    <t>A COBRAR</t>
  </si>
  <si>
    <t>SALDO A COBRAR</t>
  </si>
  <si>
    <t>CCD</t>
  </si>
  <si>
    <t>PAGOS</t>
  </si>
  <si>
    <t>Factura Drogueria</t>
  </si>
  <si>
    <t>Menos: CCD</t>
  </si>
  <si>
    <t>Ventas</t>
  </si>
  <si>
    <t>Subtotal</t>
  </si>
  <si>
    <t>Menos: Aportes</t>
  </si>
  <si>
    <t>Menos: IIBB y Municipales</t>
  </si>
  <si>
    <t>RESULTADO BRUTO</t>
  </si>
  <si>
    <t>Resultado en % de PVP PAMI</t>
  </si>
  <si>
    <t>DETERMINACION DE RESULTADOS</t>
  </si>
  <si>
    <t>NOTA:</t>
  </si>
  <si>
    <t>Para la determinacion del resultado final, resultará necesario computar los restantes costos y gastos operativos</t>
  </si>
  <si>
    <t>Anticipo 70% y CCD - 10 dias</t>
  </si>
  <si>
    <t>Menos: Gs Administrativos</t>
  </si>
  <si>
    <t>Tasas vigentes</t>
  </si>
  <si>
    <t>Vivir Mejor</t>
  </si>
  <si>
    <t>Antidiabéticos</t>
  </si>
  <si>
    <t>Tiras Reactivas</t>
  </si>
  <si>
    <t>Insulinas</t>
  </si>
  <si>
    <t>Margen Drogueria</t>
  </si>
  <si>
    <t xml:space="preserve">Solo deben completar las celdas pintadas de negro, tomando los datos de cierre de la quincena elegida </t>
  </si>
  <si>
    <t>Ambulatorio</t>
  </si>
  <si>
    <t>Accesorios Diabetes</t>
  </si>
  <si>
    <t>gastos administrativos y posibles</t>
  </si>
  <si>
    <t>Afiliados</t>
  </si>
  <si>
    <t>Segundo Pago</t>
  </si>
  <si>
    <t>Factura Droguería</t>
  </si>
  <si>
    <t>IIBB y Municipales</t>
  </si>
  <si>
    <t>Gs Administrativos</t>
  </si>
  <si>
    <t>LA CUENTA DEL ALMACEN</t>
  </si>
  <si>
    <t>INGRESOS</t>
  </si>
  <si>
    <t>EGRESOS</t>
  </si>
  <si>
    <t>Total</t>
  </si>
  <si>
    <t>Separar los centavos utilizando comas y no puntos</t>
  </si>
  <si>
    <t>RG 337</t>
  </si>
  <si>
    <t>En el segundo pago, se deducen los</t>
  </si>
  <si>
    <t>Segundo Pago (30%) - 40 dias</t>
  </si>
  <si>
    <t>debitos de auditoria</t>
  </si>
  <si>
    <t>Medic. Uso Eventual</t>
  </si>
  <si>
    <t>NRF y Efectivo</t>
  </si>
  <si>
    <t>MATRIZ DE CONTROL PAMI CON DETERMINACION DE RENTABILIDAD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</si>
</sst>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2C0A]\ #,##0.00"/>
    <numFmt numFmtId="165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8FEFFF"/>
        <bgColor indexed="64"/>
      </patternFill>
    </fill>
    <fill>
      <patternFill patternType="solid">
        <fgColor rgb="FF3CAE41"/>
        <bgColor indexed="64"/>
      </patternFill>
    </fill>
    <fill>
      <patternFill patternType="solid">
        <fgColor rgb="FFAF37A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0" fillId="2" borderId="0" xfId="0" applyFill="1"/>
    <xf numFmtId="0" fontId="0" fillId="0" borderId="0" xfId="0" applyBorder="1"/>
    <xf numFmtId="0" fontId="0" fillId="2" borderId="0" xfId="0" applyFill="1" applyAlignment="1">
      <alignment vertical="center"/>
    </xf>
    <xf numFmtId="0" fontId="0" fillId="0" borderId="23" xfId="0" applyBorder="1" applyProtection="1"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7" xfId="0" applyFont="1" applyFill="1" applyBorder="1" applyAlignment="1" applyProtection="1">
      <alignment horizontal="center" vertical="center"/>
      <protection hidden="1"/>
    </xf>
    <xf numFmtId="0" fontId="4" fillId="0" borderId="22" xfId="0" applyFont="1" applyBorder="1" applyProtection="1">
      <protection hidden="1"/>
    </xf>
    <xf numFmtId="0" fontId="0" fillId="2" borderId="22" xfId="0" applyFill="1" applyBorder="1" applyProtection="1">
      <protection hidden="1"/>
    </xf>
    <xf numFmtId="0" fontId="0" fillId="2" borderId="0" xfId="0" applyFill="1" applyBorder="1" applyProtection="1">
      <protection hidden="1"/>
    </xf>
    <xf numFmtId="10" fontId="0" fillId="2" borderId="0" xfId="1" applyNumberFormat="1" applyFont="1" applyFill="1" applyBorder="1" applyProtection="1">
      <protection hidden="1"/>
    </xf>
    <xf numFmtId="0" fontId="0" fillId="2" borderId="23" xfId="0" applyFill="1" applyBorder="1" applyProtection="1">
      <protection hidden="1"/>
    </xf>
    <xf numFmtId="0" fontId="0" fillId="2" borderId="22" xfId="0" applyFill="1" applyBorder="1" applyAlignment="1" applyProtection="1">
      <alignment vertical="center"/>
      <protection hidden="1"/>
    </xf>
    <xf numFmtId="4" fontId="4" fillId="0" borderId="0" xfId="0" applyNumberFormat="1" applyFont="1" applyBorder="1" applyProtection="1">
      <protection hidden="1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0" xfId="0" applyProtection="1">
      <protection hidden="1"/>
    </xf>
    <xf numFmtId="0" fontId="0" fillId="2" borderId="0" xfId="0" applyFont="1" applyFill="1" applyBorder="1" applyProtection="1">
      <protection hidden="1"/>
    </xf>
    <xf numFmtId="0" fontId="0" fillId="2" borderId="23" xfId="0" applyFont="1" applyFill="1" applyBorder="1" applyProtection="1">
      <protection hidden="1"/>
    </xf>
    <xf numFmtId="0" fontId="0" fillId="2" borderId="23" xfId="0" applyFont="1" applyFill="1" applyBorder="1" applyAlignment="1" applyProtection="1">
      <alignment vertical="center"/>
      <protection hidden="1"/>
    </xf>
    <xf numFmtId="164" fontId="0" fillId="2" borderId="0" xfId="0" applyNumberFormat="1" applyFont="1" applyFill="1" applyBorder="1" applyAlignment="1" applyProtection="1">
      <alignment horizontal="center" vertical="center"/>
      <protection hidden="1"/>
    </xf>
    <xf numFmtId="165" fontId="8" fillId="3" borderId="11" xfId="0" applyNumberFormat="1" applyFont="1" applyFill="1" applyBorder="1" applyProtection="1">
      <protection locked="0"/>
    </xf>
    <xf numFmtId="4" fontId="9" fillId="0" borderId="8" xfId="0" applyNumberFormat="1" applyFont="1" applyBorder="1" applyProtection="1">
      <protection hidden="1"/>
    </xf>
    <xf numFmtId="4" fontId="8" fillId="3" borderId="11" xfId="0" applyNumberFormat="1" applyFont="1" applyFill="1" applyBorder="1" applyProtection="1">
      <protection locked="0"/>
    </xf>
    <xf numFmtId="4" fontId="9" fillId="0" borderId="8" xfId="0" applyNumberFormat="1" applyFont="1" applyFill="1" applyBorder="1" applyProtection="1">
      <protection hidden="1"/>
    </xf>
    <xf numFmtId="10" fontId="8" fillId="3" borderId="11" xfId="1" applyNumberFormat="1" applyFont="1" applyFill="1" applyBorder="1" applyAlignment="1" applyProtection="1">
      <alignment horizontal="center"/>
      <protection locked="0"/>
    </xf>
    <xf numFmtId="4" fontId="9" fillId="0" borderId="25" xfId="0" applyNumberFormat="1" applyFont="1" applyBorder="1" applyProtection="1">
      <protection hidden="1"/>
    </xf>
    <xf numFmtId="165" fontId="8" fillId="3" borderId="0" xfId="0" applyNumberFormat="1" applyFont="1" applyFill="1" applyBorder="1" applyProtection="1">
      <protection locked="0"/>
    </xf>
    <xf numFmtId="4" fontId="9" fillId="0" borderId="2" xfId="0" applyNumberFormat="1" applyFont="1" applyBorder="1" applyProtection="1">
      <protection hidden="1"/>
    </xf>
    <xf numFmtId="4" fontId="9" fillId="0" borderId="0" xfId="0" applyNumberFormat="1" applyFont="1" applyFill="1" applyBorder="1" applyProtection="1">
      <protection hidden="1"/>
    </xf>
    <xf numFmtId="165" fontId="9" fillId="0" borderId="2" xfId="0" applyNumberFormat="1" applyFont="1" applyBorder="1" applyProtection="1">
      <protection hidden="1"/>
    </xf>
    <xf numFmtId="10" fontId="10" fillId="0" borderId="0" xfId="1" applyNumberFormat="1" applyFont="1" applyFill="1" applyBorder="1" applyAlignment="1" applyProtection="1">
      <alignment horizontal="center"/>
      <protection hidden="1"/>
    </xf>
    <xf numFmtId="4" fontId="9" fillId="0" borderId="2" xfId="0" applyNumberFormat="1" applyFont="1" applyFill="1" applyBorder="1" applyProtection="1">
      <protection hidden="1"/>
    </xf>
    <xf numFmtId="4" fontId="9" fillId="0" borderId="18" xfId="0" applyNumberFormat="1" applyFont="1" applyBorder="1" applyProtection="1">
      <protection hidden="1"/>
    </xf>
    <xf numFmtId="10" fontId="8" fillId="3" borderId="0" xfId="1" applyNumberFormat="1" applyFont="1" applyFill="1" applyBorder="1" applyAlignment="1" applyProtection="1">
      <alignment horizontal="center"/>
      <protection locked="0"/>
    </xf>
    <xf numFmtId="165" fontId="8" fillId="3" borderId="5" xfId="0" applyNumberFormat="1" applyFont="1" applyFill="1" applyBorder="1" applyProtection="1">
      <protection locked="0"/>
    </xf>
    <xf numFmtId="4" fontId="9" fillId="0" borderId="9" xfId="0" applyNumberFormat="1" applyFont="1" applyBorder="1" applyProtection="1">
      <protection hidden="1"/>
    </xf>
    <xf numFmtId="4" fontId="9" fillId="0" borderId="5" xfId="0" applyNumberFormat="1" applyFont="1" applyFill="1" applyBorder="1" applyProtection="1">
      <protection hidden="1"/>
    </xf>
    <xf numFmtId="165" fontId="9" fillId="0" borderId="9" xfId="0" applyNumberFormat="1" applyFont="1" applyBorder="1" applyProtection="1">
      <protection hidden="1"/>
    </xf>
    <xf numFmtId="4" fontId="9" fillId="0" borderId="9" xfId="0" applyNumberFormat="1" applyFont="1" applyFill="1" applyBorder="1" applyProtection="1">
      <protection hidden="1"/>
    </xf>
    <xf numFmtId="4" fontId="9" fillId="0" borderId="16" xfId="0" applyNumberFormat="1" applyFont="1" applyBorder="1" applyProtection="1">
      <protection hidden="1"/>
    </xf>
    <xf numFmtId="0" fontId="7" fillId="2" borderId="23" xfId="0" applyFont="1" applyFill="1" applyBorder="1" applyProtection="1">
      <protection hidden="1"/>
    </xf>
    <xf numFmtId="4" fontId="11" fillId="4" borderId="1" xfId="0" applyNumberFormat="1" applyFont="1" applyFill="1" applyBorder="1" applyProtection="1">
      <protection hidden="1"/>
    </xf>
    <xf numFmtId="4" fontId="11" fillId="4" borderId="15" xfId="0" applyNumberFormat="1" applyFont="1" applyFill="1" applyBorder="1" applyProtection="1">
      <protection hidden="1"/>
    </xf>
    <xf numFmtId="10" fontId="11" fillId="4" borderId="15" xfId="0" applyNumberFormat="1" applyFont="1" applyFill="1" applyBorder="1" applyAlignment="1" applyProtection="1">
      <alignment horizontal="center"/>
      <protection hidden="1"/>
    </xf>
    <xf numFmtId="4" fontId="11" fillId="4" borderId="1" xfId="0" applyNumberFormat="1" applyFont="1" applyFill="1" applyBorder="1" applyAlignment="1" applyProtection="1">
      <alignment horizontal="right"/>
      <protection hidden="1"/>
    </xf>
    <xf numFmtId="4" fontId="11" fillId="4" borderId="17" xfId="0" applyNumberFormat="1" applyFont="1" applyFill="1" applyBorder="1" applyProtection="1">
      <protection hidden="1"/>
    </xf>
    <xf numFmtId="0" fontId="9" fillId="2" borderId="13" xfId="0" applyFont="1" applyFill="1" applyBorder="1" applyProtection="1">
      <protection hidden="1"/>
    </xf>
    <xf numFmtId="0" fontId="9" fillId="2" borderId="0" xfId="0" applyFont="1" applyFill="1" applyBorder="1" applyProtection="1">
      <protection hidden="1"/>
    </xf>
    <xf numFmtId="0" fontId="9" fillId="2" borderId="14" xfId="0" applyFont="1" applyFill="1" applyBorder="1" applyProtection="1">
      <protection hidden="1"/>
    </xf>
    <xf numFmtId="0" fontId="11" fillId="4" borderId="1" xfId="0" applyFont="1" applyFill="1" applyBorder="1" applyAlignment="1" applyProtection="1">
      <alignment horizontal="center"/>
      <protection hidden="1"/>
    </xf>
    <xf numFmtId="4" fontId="9" fillId="0" borderId="1" xfId="0" applyNumberFormat="1" applyFont="1" applyBorder="1" applyProtection="1">
      <protection hidden="1"/>
    </xf>
    <xf numFmtId="0" fontId="9" fillId="2" borderId="13" xfId="0" applyFont="1" applyFill="1" applyBorder="1" applyAlignment="1" applyProtection="1">
      <alignment horizontal="left"/>
      <protection hidden="1"/>
    </xf>
    <xf numFmtId="0" fontId="9" fillId="2" borderId="0" xfId="0" applyFont="1" applyFill="1" applyBorder="1" applyAlignment="1" applyProtection="1">
      <alignment horizontal="left"/>
      <protection hidden="1"/>
    </xf>
    <xf numFmtId="0" fontId="9" fillId="0" borderId="0" xfId="0" applyFont="1" applyBorder="1" applyProtection="1">
      <protection hidden="1"/>
    </xf>
    <xf numFmtId="0" fontId="9" fillId="2" borderId="15" xfId="0" applyFont="1" applyFill="1" applyBorder="1" applyAlignment="1" applyProtection="1">
      <alignment horizontal="center"/>
      <protection hidden="1"/>
    </xf>
    <xf numFmtId="0" fontId="9" fillId="0" borderId="4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Protection="1">
      <protection hidden="1"/>
    </xf>
    <xf numFmtId="4" fontId="9" fillId="0" borderId="0" xfId="0" applyNumberFormat="1" applyFont="1" applyBorder="1" applyProtection="1">
      <protection hidden="1"/>
    </xf>
    <xf numFmtId="0" fontId="9" fillId="0" borderId="13" xfId="0" applyFont="1" applyBorder="1" applyProtection="1">
      <protection hidden="1"/>
    </xf>
    <xf numFmtId="0" fontId="9" fillId="2" borderId="8" xfId="0" applyFont="1" applyFill="1" applyBorder="1" applyProtection="1">
      <protection hidden="1"/>
    </xf>
    <xf numFmtId="4" fontId="9" fillId="2" borderId="0" xfId="0" applyNumberFormat="1" applyFont="1" applyFill="1" applyBorder="1" applyProtection="1">
      <protection hidden="1"/>
    </xf>
    <xf numFmtId="10" fontId="8" fillId="3" borderId="13" xfId="0" applyNumberFormat="1" applyFont="1" applyFill="1" applyBorder="1" applyAlignment="1" applyProtection="1">
      <alignment horizontal="center"/>
      <protection locked="0"/>
    </xf>
    <xf numFmtId="4" fontId="9" fillId="2" borderId="2" xfId="0" applyNumberFormat="1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4" fontId="9" fillId="2" borderId="9" xfId="0" applyNumberFormat="1" applyFont="1" applyFill="1" applyBorder="1" applyProtection="1">
      <protection hidden="1"/>
    </xf>
    <xf numFmtId="4" fontId="9" fillId="2" borderId="5" xfId="0" applyNumberFormat="1" applyFont="1" applyFill="1" applyBorder="1" applyProtection="1">
      <protection hidden="1"/>
    </xf>
    <xf numFmtId="0" fontId="9" fillId="2" borderId="9" xfId="0" applyFont="1" applyFill="1" applyBorder="1" applyProtection="1">
      <protection hidden="1"/>
    </xf>
    <xf numFmtId="0" fontId="9" fillId="2" borderId="10" xfId="0" applyFont="1" applyFill="1" applyBorder="1" applyProtection="1">
      <protection hidden="1"/>
    </xf>
    <xf numFmtId="0" fontId="9" fillId="2" borderId="11" xfId="0" applyFont="1" applyFill="1" applyBorder="1" applyProtection="1">
      <protection hidden="1"/>
    </xf>
    <xf numFmtId="4" fontId="11" fillId="2" borderId="12" xfId="0" applyNumberFormat="1" applyFont="1" applyFill="1" applyBorder="1" applyProtection="1">
      <protection hidden="1"/>
    </xf>
    <xf numFmtId="0" fontId="9" fillId="2" borderId="7" xfId="0" applyFont="1" applyFill="1" applyBorder="1" applyProtection="1">
      <protection hidden="1"/>
    </xf>
    <xf numFmtId="0" fontId="9" fillId="2" borderId="5" xfId="0" applyFont="1" applyFill="1" applyBorder="1" applyProtection="1">
      <protection hidden="1"/>
    </xf>
    <xf numFmtId="10" fontId="9" fillId="2" borderId="6" xfId="0" applyNumberFormat="1" applyFont="1" applyFill="1" applyBorder="1" applyProtection="1">
      <protection hidden="1"/>
    </xf>
    <xf numFmtId="0" fontId="12" fillId="2" borderId="22" xfId="0" applyFont="1" applyFill="1" applyBorder="1" applyAlignment="1" applyProtection="1">
      <alignment horizontal="right"/>
      <protection hidden="1"/>
    </xf>
    <xf numFmtId="0" fontId="9" fillId="2" borderId="22" xfId="0" applyFont="1" applyFill="1" applyBorder="1" applyProtection="1">
      <protection hidden="1"/>
    </xf>
    <xf numFmtId="10" fontId="12" fillId="2" borderId="0" xfId="1" applyNumberFormat="1" applyFont="1" applyFill="1" applyBorder="1" applyProtection="1">
      <protection hidden="1"/>
    </xf>
    <xf numFmtId="10" fontId="9" fillId="2" borderId="0" xfId="1" applyNumberFormat="1" applyFont="1" applyFill="1" applyBorder="1" applyProtection="1">
      <protection hidden="1"/>
    </xf>
    <xf numFmtId="0" fontId="9" fillId="2" borderId="23" xfId="0" applyFont="1" applyFill="1" applyBorder="1" applyProtection="1">
      <protection hidden="1"/>
    </xf>
    <xf numFmtId="0" fontId="11" fillId="0" borderId="22" xfId="0" applyFont="1" applyBorder="1" applyAlignment="1" applyProtection="1">
      <alignment horizontal="right"/>
      <protection hidden="1"/>
    </xf>
    <xf numFmtId="165" fontId="8" fillId="3" borderId="12" xfId="0" applyNumberFormat="1" applyFont="1" applyFill="1" applyBorder="1" applyProtection="1">
      <protection locked="0"/>
    </xf>
    <xf numFmtId="165" fontId="8" fillId="3" borderId="14" xfId="0" applyNumberFormat="1" applyFont="1" applyFill="1" applyBorder="1" applyProtection="1">
      <protection locked="0"/>
    </xf>
    <xf numFmtId="165" fontId="8" fillId="3" borderId="6" xfId="0" applyNumberFormat="1" applyFont="1" applyFill="1" applyBorder="1" applyProtection="1">
      <protection locked="0"/>
    </xf>
    <xf numFmtId="0" fontId="5" fillId="4" borderId="24" xfId="0" applyFont="1" applyFill="1" applyBorder="1" applyAlignment="1" applyProtection="1">
      <alignment horizontal="center" vertical="center"/>
      <protection hidden="1"/>
    </xf>
    <xf numFmtId="0" fontId="5" fillId="4" borderId="26" xfId="0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0" fontId="10" fillId="2" borderId="0" xfId="1" applyNumberFormat="1" applyFont="1" applyFill="1" applyBorder="1" applyAlignment="1" applyProtection="1">
      <alignment horizontal="center"/>
      <protection hidden="1"/>
    </xf>
    <xf numFmtId="10" fontId="10" fillId="2" borderId="5" xfId="1" applyNumberFormat="1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10" xfId="0" applyFill="1" applyBorder="1" applyProtection="1">
      <protection hidden="1"/>
    </xf>
    <xf numFmtId="0" fontId="0" fillId="2" borderId="11" xfId="0" applyFill="1" applyBorder="1" applyProtection="1">
      <protection hidden="1"/>
    </xf>
    <xf numFmtId="4" fontId="0" fillId="2" borderId="12" xfId="0" applyNumberFormat="1" applyFill="1" applyBorder="1" applyProtection="1">
      <protection hidden="1"/>
    </xf>
    <xf numFmtId="0" fontId="0" fillId="2" borderId="13" xfId="0" applyFill="1" applyBorder="1" applyProtection="1">
      <protection hidden="1"/>
    </xf>
    <xf numFmtId="4" fontId="0" fillId="2" borderId="14" xfId="0" applyNumberFormat="1" applyFill="1" applyBorder="1" applyProtection="1">
      <protection hidden="1"/>
    </xf>
    <xf numFmtId="0" fontId="0" fillId="2" borderId="14" xfId="0" applyFill="1" applyBorder="1" applyProtection="1">
      <protection hidden="1"/>
    </xf>
    <xf numFmtId="4" fontId="0" fillId="2" borderId="4" xfId="0" applyNumberFormat="1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15" xfId="0" applyFill="1" applyBorder="1" applyProtection="1">
      <protection hidden="1"/>
    </xf>
    <xf numFmtId="4" fontId="13" fillId="2" borderId="15" xfId="0" applyNumberFormat="1" applyFont="1" applyFill="1" applyBorder="1" applyProtection="1">
      <protection hidden="1"/>
    </xf>
    <xf numFmtId="4" fontId="0" fillId="2" borderId="15" xfId="0" applyNumberFormat="1" applyFill="1" applyBorder="1" applyProtection="1">
      <protection hidden="1"/>
    </xf>
    <xf numFmtId="0" fontId="0" fillId="2" borderId="4" xfId="0" applyFill="1" applyBorder="1" applyProtection="1">
      <protection hidden="1"/>
    </xf>
    <xf numFmtId="4" fontId="0" fillId="0" borderId="0" xfId="0" applyNumberFormat="1" applyProtection="1">
      <protection hidden="1"/>
    </xf>
    <xf numFmtId="0" fontId="0" fillId="2" borderId="10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15" xfId="0" applyFill="1" applyBorder="1" applyAlignment="1" applyProtection="1">
      <alignment horizontal="center"/>
      <protection hidden="1"/>
    </xf>
    <xf numFmtId="0" fontId="12" fillId="2" borderId="23" xfId="0" applyFont="1" applyFill="1" applyBorder="1" applyProtection="1">
      <protection hidden="1"/>
    </xf>
    <xf numFmtId="0" fontId="0" fillId="0" borderId="34" xfId="0" applyFont="1" applyBorder="1" applyProtection="1">
      <protection hidden="1"/>
    </xf>
    <xf numFmtId="0" fontId="0" fillId="0" borderId="32" xfId="0" applyFont="1" applyBorder="1" applyProtection="1">
      <protection hidden="1"/>
    </xf>
    <xf numFmtId="0" fontId="0" fillId="0" borderId="32" xfId="0" applyBorder="1" applyProtection="1">
      <protection hidden="1"/>
    </xf>
    <xf numFmtId="0" fontId="0" fillId="0" borderId="35" xfId="0" applyFont="1" applyBorder="1" applyProtection="1">
      <protection hidden="1"/>
    </xf>
    <xf numFmtId="4" fontId="11" fillId="2" borderId="1" xfId="0" applyNumberFormat="1" applyFont="1" applyFill="1" applyBorder="1" applyAlignment="1" applyProtection="1">
      <alignment horizontal="center"/>
      <protection hidden="1"/>
    </xf>
    <xf numFmtId="4" fontId="11" fillId="6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26" xfId="0" applyFont="1" applyBorder="1" applyProtection="1">
      <protection hidden="1"/>
    </xf>
    <xf numFmtId="165" fontId="8" fillId="2" borderId="0" xfId="0" applyNumberFormat="1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14" fillId="7" borderId="3" xfId="0" applyFont="1" applyFill="1" applyBorder="1" applyAlignment="1" applyProtection="1">
      <alignment horizontal="center" vertical="center"/>
      <protection hidden="1"/>
    </xf>
    <xf numFmtId="0" fontId="14" fillId="7" borderId="15" xfId="0" applyFont="1" applyFill="1" applyBorder="1" applyAlignment="1" applyProtection="1">
      <alignment horizontal="center" vertical="center"/>
      <protection hidden="1"/>
    </xf>
    <xf numFmtId="0" fontId="14" fillId="7" borderId="4" xfId="0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center"/>
      <protection hidden="1"/>
    </xf>
    <xf numFmtId="0" fontId="13" fillId="2" borderId="5" xfId="0" applyFont="1" applyFill="1" applyBorder="1" applyAlignment="1" applyProtection="1">
      <alignment horizontal="center"/>
      <protection hidden="1"/>
    </xf>
    <xf numFmtId="0" fontId="13" fillId="2" borderId="6" xfId="0" applyFont="1" applyFill="1" applyBorder="1" applyAlignment="1" applyProtection="1">
      <alignment horizontal="center"/>
      <protection hidden="1"/>
    </xf>
    <xf numFmtId="0" fontId="13" fillId="5" borderId="3" xfId="0" applyFont="1" applyFill="1" applyBorder="1" applyAlignment="1" applyProtection="1">
      <alignment horizontal="center" vertical="center"/>
      <protection hidden="1"/>
    </xf>
    <xf numFmtId="0" fontId="13" fillId="5" borderId="15" xfId="0" applyFont="1" applyFill="1" applyBorder="1" applyAlignment="1" applyProtection="1">
      <alignment horizontal="center" vertical="center"/>
      <protection hidden="1"/>
    </xf>
    <xf numFmtId="0" fontId="13" fillId="5" borderId="4" xfId="0" applyFont="1" applyFill="1" applyBorder="1" applyAlignment="1" applyProtection="1">
      <alignment horizontal="center" vertical="center"/>
      <protection hidden="1"/>
    </xf>
    <xf numFmtId="0" fontId="6" fillId="2" borderId="33" xfId="0" applyFont="1" applyFill="1" applyBorder="1" applyAlignment="1" applyProtection="1">
      <alignment horizontal="center" vertical="center"/>
      <protection hidden="1"/>
    </xf>
    <xf numFmtId="0" fontId="6" fillId="2" borderId="30" xfId="0" applyFont="1" applyFill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left"/>
      <protection hidden="1"/>
    </xf>
    <xf numFmtId="0" fontId="9" fillId="2" borderId="4" xfId="0" applyFont="1" applyFill="1" applyBorder="1" applyAlignment="1" applyProtection="1">
      <alignment horizontal="left"/>
      <protection hidden="1"/>
    </xf>
    <xf numFmtId="0" fontId="9" fillId="2" borderId="15" xfId="0" applyFont="1" applyFill="1" applyBorder="1" applyAlignment="1" applyProtection="1">
      <alignment horizontal="left"/>
      <protection hidden="1"/>
    </xf>
    <xf numFmtId="0" fontId="11" fillId="6" borderId="3" xfId="0" applyFont="1" applyFill="1" applyBorder="1" applyAlignment="1" applyProtection="1">
      <alignment horizontal="center" vertical="center"/>
      <protection hidden="1"/>
    </xf>
    <xf numFmtId="0" fontId="11" fillId="6" borderId="15" xfId="0" applyFont="1" applyFill="1" applyBorder="1" applyAlignment="1" applyProtection="1">
      <alignment horizontal="center" vertical="center"/>
      <protection hidden="1"/>
    </xf>
    <xf numFmtId="0" fontId="11" fillId="6" borderId="4" xfId="0" applyFont="1" applyFill="1" applyBorder="1" applyAlignment="1" applyProtection="1">
      <alignment horizontal="center" vertical="center"/>
      <protection hidden="1"/>
    </xf>
    <xf numFmtId="0" fontId="11" fillId="4" borderId="3" xfId="0" applyFont="1" applyFill="1" applyBorder="1" applyAlignment="1" applyProtection="1">
      <alignment horizontal="center"/>
      <protection hidden="1"/>
    </xf>
    <xf numFmtId="0" fontId="11" fillId="4" borderId="4" xfId="0" applyFont="1" applyFill="1" applyBorder="1" applyAlignment="1" applyProtection="1">
      <alignment horizontal="center"/>
      <protection hidden="1"/>
    </xf>
    <xf numFmtId="0" fontId="6" fillId="2" borderId="24" xfId="0" applyFont="1" applyFill="1" applyBorder="1" applyAlignment="1" applyProtection="1">
      <alignment horizontal="center"/>
      <protection hidden="1"/>
    </xf>
    <xf numFmtId="0" fontId="6" fillId="2" borderId="11" xfId="0" applyFont="1" applyFill="1" applyBorder="1" applyAlignment="1" applyProtection="1">
      <alignment horizontal="center"/>
      <protection hidden="1"/>
    </xf>
    <xf numFmtId="4" fontId="9" fillId="0" borderId="3" xfId="0" applyNumberFormat="1" applyFont="1" applyBorder="1" applyAlignment="1" applyProtection="1">
      <alignment horizontal="right"/>
      <protection hidden="1"/>
    </xf>
    <xf numFmtId="4" fontId="9" fillId="0" borderId="4" xfId="0" applyNumberFormat="1" applyFont="1" applyBorder="1" applyAlignment="1" applyProtection="1">
      <alignment horizontal="right"/>
      <protection hidden="1"/>
    </xf>
    <xf numFmtId="0" fontId="0" fillId="2" borderId="13" xfId="0" applyFill="1" applyBorder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12" fillId="2" borderId="32" xfId="0" applyFont="1" applyFill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horizontal="left"/>
      <protection hidden="1"/>
    </xf>
    <xf numFmtId="4" fontId="11" fillId="0" borderId="11" xfId="0" applyNumberFormat="1" applyFont="1" applyBorder="1" applyAlignment="1" applyProtection="1">
      <alignment horizontal="center"/>
      <protection hidden="1"/>
    </xf>
    <xf numFmtId="4" fontId="9" fillId="0" borderId="5" xfId="0" applyNumberFormat="1" applyFont="1" applyBorder="1" applyAlignment="1" applyProtection="1">
      <alignment horizontal="center"/>
      <protection hidden="1"/>
    </xf>
    <xf numFmtId="10" fontId="8" fillId="3" borderId="5" xfId="1" applyNumberFormat="1" applyFont="1" applyFill="1" applyBorder="1" applyAlignment="1" applyProtection="1">
      <alignment horizontal="center"/>
      <protection locked="0"/>
    </xf>
    <xf numFmtId="0" fontId="2" fillId="8" borderId="19" xfId="0" applyFont="1" applyFill="1" applyBorder="1" applyAlignment="1" applyProtection="1">
      <alignment horizontal="center" vertical="center"/>
      <protection hidden="1"/>
    </xf>
    <xf numFmtId="0" fontId="2" fillId="8" borderId="20" xfId="0" applyFont="1" applyFill="1" applyBorder="1" applyAlignment="1" applyProtection="1">
      <alignment horizontal="center" vertical="center"/>
      <protection hidden="1"/>
    </xf>
    <xf numFmtId="0" fontId="2" fillId="8" borderId="21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AF37A9"/>
      <color rgb="FF3CAE41"/>
      <color rgb="FF8FEFFF"/>
      <color rgb="FF6B8DF9"/>
      <color rgb="FF66FF33"/>
      <color rgb="FFF7FB57"/>
      <color rgb="FFFAC294"/>
      <color rgb="FFFFE285"/>
      <color rgb="FFF7994B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56447</xdr:colOff>
      <xdr:row>29</xdr:row>
      <xdr:rowOff>112894</xdr:rowOff>
    </xdr:from>
    <xdr:to>
      <xdr:col>13</xdr:col>
      <xdr:colOff>705555</xdr:colOff>
      <xdr:row>33</xdr:row>
      <xdr:rowOff>38338</xdr:rowOff>
    </xdr:to>
    <xdr:sp macro="" textlink="">
      <xdr:nvSpPr>
        <xdr:cNvPr id="6" name="Flecha curvada hacia arriba 5"/>
        <xdr:cNvSpPr/>
      </xdr:nvSpPr>
      <xdr:spPr>
        <a:xfrm>
          <a:off x="7542391" y="5552727"/>
          <a:ext cx="5898442" cy="504000"/>
        </a:xfrm>
        <a:prstGeom prst="curvedUpArrow">
          <a:avLst/>
        </a:prstGeom>
        <a:solidFill>
          <a:srgbClr val="FF0000"/>
        </a:solidFill>
        <a:ln w="0">
          <a:solidFill>
            <a:srgbClr val="FF0000"/>
          </a:solidFill>
          <a:miter lim="800000"/>
          <a:headEnd w="sm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showGridLines="0" tabSelected="1" zoomScale="90" zoomScaleNormal="90" workbookViewId="0">
      <selection activeCell="G11" sqref="G11"/>
    </sheetView>
  </sheetViews>
  <sheetFormatPr baseColWidth="10" defaultRowHeight="14.5" x14ac:dyDescent="0.35"/>
  <cols>
    <col min="1" max="1" width="22.26953125" style="18" customWidth="1"/>
    <col min="2" max="9" width="14.1796875" style="18" customWidth="1"/>
    <col min="10" max="10" width="6.453125" style="18" customWidth="1"/>
    <col min="11" max="12" width="10.90625" style="18"/>
    <col min="13" max="14" width="14.1796875" style="18" customWidth="1"/>
    <col min="15" max="16" width="10.90625" style="18"/>
    <col min="17" max="17" width="14.1796875" style="18" customWidth="1"/>
    <col min="18" max="27" width="10.90625" style="18"/>
  </cols>
  <sheetData>
    <row r="1" spans="1:27" ht="30" customHeight="1" thickBot="1" x14ac:dyDescent="0.4">
      <c r="A1" s="150" t="s">
        <v>52</v>
      </c>
      <c r="B1" s="151"/>
      <c r="C1" s="151"/>
      <c r="D1" s="151"/>
      <c r="E1" s="151"/>
      <c r="F1" s="151"/>
      <c r="G1" s="151"/>
      <c r="H1" s="151"/>
      <c r="I1" s="152"/>
    </row>
    <row r="2" spans="1:27" ht="19" customHeight="1" x14ac:dyDescent="0.35">
      <c r="A2" s="128" t="s">
        <v>32</v>
      </c>
      <c r="B2" s="129"/>
      <c r="C2" s="129"/>
      <c r="D2" s="129"/>
      <c r="E2" s="129"/>
      <c r="F2" s="129"/>
      <c r="G2" s="129"/>
      <c r="H2" s="129"/>
      <c r="I2" s="130"/>
    </row>
    <row r="3" spans="1:27" ht="20" customHeight="1" x14ac:dyDescent="0.35">
      <c r="A3" s="85" t="s">
        <v>0</v>
      </c>
      <c r="B3" s="5" t="s">
        <v>1</v>
      </c>
      <c r="C3" s="6" t="s">
        <v>2</v>
      </c>
      <c r="D3" s="5" t="s">
        <v>7</v>
      </c>
      <c r="E3" s="6" t="s">
        <v>3</v>
      </c>
      <c r="F3" s="5" t="s">
        <v>8</v>
      </c>
      <c r="G3" s="6" t="s">
        <v>5</v>
      </c>
      <c r="H3" s="5" t="s">
        <v>6</v>
      </c>
      <c r="I3" s="7" t="s">
        <v>9</v>
      </c>
      <c r="K3" s="19"/>
      <c r="L3" s="117"/>
      <c r="M3" s="117"/>
    </row>
    <row r="4" spans="1:27" s="2" customFormat="1" ht="15" customHeight="1" x14ac:dyDescent="0.35">
      <c r="A4" s="110" t="s">
        <v>33</v>
      </c>
      <c r="B4" s="82"/>
      <c r="C4" s="23"/>
      <c r="D4" s="24">
        <f>B4-C4</f>
        <v>0</v>
      </c>
      <c r="E4" s="25"/>
      <c r="F4" s="26">
        <f>C4-E4</f>
        <v>0</v>
      </c>
      <c r="G4" s="27"/>
      <c r="H4" s="26">
        <f t="shared" ref="H4:H10" si="0">C4*G4</f>
        <v>0</v>
      </c>
      <c r="I4" s="28">
        <f t="shared" ref="I4:I10" si="1">E4-H4</f>
        <v>0</v>
      </c>
      <c r="J4" s="87"/>
      <c r="K4" s="19"/>
      <c r="L4" s="117"/>
      <c r="M4" s="11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</row>
    <row r="5" spans="1:27" s="2" customFormat="1" ht="15" customHeight="1" x14ac:dyDescent="0.35">
      <c r="A5" s="111" t="s">
        <v>27</v>
      </c>
      <c r="B5" s="83"/>
      <c r="C5" s="29"/>
      <c r="D5" s="30">
        <f t="shared" ref="D5:D9" si="2">B5-C5</f>
        <v>0</v>
      </c>
      <c r="E5" s="31">
        <f t="shared" ref="E5:E10" si="3">C5</f>
        <v>0</v>
      </c>
      <c r="F5" s="32">
        <f>C5-E5</f>
        <v>0</v>
      </c>
      <c r="G5" s="33">
        <f>G4</f>
        <v>0</v>
      </c>
      <c r="H5" s="34">
        <f t="shared" si="0"/>
        <v>0</v>
      </c>
      <c r="I5" s="35">
        <f t="shared" si="1"/>
        <v>0</v>
      </c>
      <c r="J5" s="87"/>
      <c r="K5" s="19"/>
      <c r="L5" s="117"/>
      <c r="M5" s="11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</row>
    <row r="6" spans="1:27" s="2" customFormat="1" ht="15" customHeight="1" x14ac:dyDescent="0.35">
      <c r="A6" s="111" t="s">
        <v>30</v>
      </c>
      <c r="B6" s="83"/>
      <c r="C6" s="29"/>
      <c r="D6" s="30">
        <f t="shared" si="2"/>
        <v>0</v>
      </c>
      <c r="E6" s="31">
        <f t="shared" si="3"/>
        <v>0</v>
      </c>
      <c r="F6" s="32">
        <f t="shared" ref="F6:F10" si="4">C6-E6</f>
        <v>0</v>
      </c>
      <c r="G6" s="36"/>
      <c r="H6" s="34">
        <f t="shared" si="0"/>
        <v>0</v>
      </c>
      <c r="I6" s="35">
        <f t="shared" si="1"/>
        <v>0</v>
      </c>
      <c r="J6" s="87"/>
      <c r="K6" s="19"/>
      <c r="L6" s="117"/>
      <c r="M6" s="11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</row>
    <row r="7" spans="1:27" s="2" customFormat="1" ht="15" customHeight="1" x14ac:dyDescent="0.35">
      <c r="A7" s="112" t="s">
        <v>46</v>
      </c>
      <c r="B7" s="83"/>
      <c r="C7" s="29"/>
      <c r="D7" s="30">
        <f t="shared" si="2"/>
        <v>0</v>
      </c>
      <c r="E7" s="31">
        <f t="shared" si="3"/>
        <v>0</v>
      </c>
      <c r="F7" s="32">
        <f t="shared" si="4"/>
        <v>0</v>
      </c>
      <c r="G7" s="33">
        <f>G4</f>
        <v>0</v>
      </c>
      <c r="H7" s="34">
        <f t="shared" si="0"/>
        <v>0</v>
      </c>
      <c r="I7" s="35">
        <f t="shared" si="1"/>
        <v>0</v>
      </c>
      <c r="J7" s="87"/>
      <c r="K7" s="19"/>
      <c r="L7" s="117"/>
      <c r="M7" s="11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</row>
    <row r="8" spans="1:27" s="2" customFormat="1" ht="15" customHeight="1" x14ac:dyDescent="0.35">
      <c r="A8" s="112" t="s">
        <v>29</v>
      </c>
      <c r="B8" s="83"/>
      <c r="C8" s="29"/>
      <c r="D8" s="30">
        <f t="shared" si="2"/>
        <v>0</v>
      </c>
      <c r="E8" s="31">
        <f t="shared" si="3"/>
        <v>0</v>
      </c>
      <c r="F8" s="32">
        <f t="shared" si="4"/>
        <v>0</v>
      </c>
      <c r="G8" s="36"/>
      <c r="H8" s="34">
        <f t="shared" si="0"/>
        <v>0</v>
      </c>
      <c r="I8" s="35">
        <f t="shared" si="1"/>
        <v>0</v>
      </c>
      <c r="J8" s="87"/>
      <c r="K8" s="19"/>
      <c r="L8" s="117"/>
      <c r="M8" s="11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</row>
    <row r="9" spans="1:27" s="2" customFormat="1" ht="15" customHeight="1" x14ac:dyDescent="0.35">
      <c r="A9" s="111" t="s">
        <v>28</v>
      </c>
      <c r="B9" s="83"/>
      <c r="C9" s="29"/>
      <c r="D9" s="30">
        <f t="shared" si="2"/>
        <v>0</v>
      </c>
      <c r="E9" s="31">
        <f t="shared" si="3"/>
        <v>0</v>
      </c>
      <c r="F9" s="32">
        <f t="shared" si="4"/>
        <v>0</v>
      </c>
      <c r="G9" s="88">
        <f>G4</f>
        <v>0</v>
      </c>
      <c r="H9" s="34">
        <f t="shared" si="0"/>
        <v>0</v>
      </c>
      <c r="I9" s="35">
        <f t="shared" si="1"/>
        <v>0</v>
      </c>
      <c r="J9" s="87"/>
      <c r="K9" s="19"/>
      <c r="L9" s="117"/>
      <c r="M9" s="11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</row>
    <row r="10" spans="1:27" s="2" customFormat="1" ht="15" customHeight="1" x14ac:dyDescent="0.35">
      <c r="A10" s="113" t="s">
        <v>34</v>
      </c>
      <c r="B10" s="84"/>
      <c r="C10" s="37"/>
      <c r="D10" s="38">
        <f>B10-C10</f>
        <v>0</v>
      </c>
      <c r="E10" s="39">
        <f t="shared" si="3"/>
        <v>0</v>
      </c>
      <c r="F10" s="40">
        <f t="shared" si="4"/>
        <v>0</v>
      </c>
      <c r="G10" s="89">
        <f>G4</f>
        <v>0</v>
      </c>
      <c r="H10" s="41">
        <f t="shared" si="0"/>
        <v>0</v>
      </c>
      <c r="I10" s="42">
        <f t="shared" si="1"/>
        <v>0</v>
      </c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</row>
    <row r="11" spans="1:27" s="2" customFormat="1" ht="15" customHeight="1" x14ac:dyDescent="0.35">
      <c r="A11" s="116" t="s">
        <v>50</v>
      </c>
      <c r="B11" s="84"/>
      <c r="C11" s="37"/>
      <c r="D11" s="38">
        <v>0</v>
      </c>
      <c r="E11" s="39">
        <f>40%*C11</f>
        <v>0</v>
      </c>
      <c r="F11" s="40">
        <f>C11-E11</f>
        <v>0</v>
      </c>
      <c r="G11" s="149"/>
      <c r="H11" s="41">
        <f>G11*C11</f>
        <v>0</v>
      </c>
      <c r="I11" s="42">
        <f>E11-H11</f>
        <v>0</v>
      </c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</row>
    <row r="12" spans="1:27" s="2" customFormat="1" ht="18" customHeight="1" x14ac:dyDescent="0.35">
      <c r="A12" s="86" t="s">
        <v>4</v>
      </c>
      <c r="B12" s="44">
        <f>SUM(B4:B11)</f>
        <v>0</v>
      </c>
      <c r="C12" s="45">
        <f>SUM(C4:C11)</f>
        <v>0</v>
      </c>
      <c r="D12" s="44">
        <f>SUM(D4:D11)</f>
        <v>0</v>
      </c>
      <c r="E12" s="45">
        <f>SUM(E4:E11)</f>
        <v>0</v>
      </c>
      <c r="F12" s="44">
        <f>SUM(F4:F11)</f>
        <v>0</v>
      </c>
      <c r="G12" s="46" t="e">
        <f>H12/C12</f>
        <v>#DIV/0!</v>
      </c>
      <c r="H12" s="47">
        <f>SUM(H4:H11)</f>
        <v>0</v>
      </c>
      <c r="I12" s="48">
        <f>SUM(I4:I11)</f>
        <v>0</v>
      </c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</row>
    <row r="13" spans="1:27" s="1" customFormat="1" x14ac:dyDescent="0.35">
      <c r="A13" s="139" t="s">
        <v>45</v>
      </c>
      <c r="B13" s="140"/>
      <c r="C13" s="140"/>
      <c r="D13" s="19"/>
      <c r="E13" s="19"/>
      <c r="F13" s="19"/>
      <c r="G13" s="19"/>
      <c r="H13" s="11"/>
      <c r="I13" s="2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</row>
    <row r="14" spans="1:27" s="3" customFormat="1" ht="20" customHeight="1" x14ac:dyDescent="0.35">
      <c r="A14" s="13"/>
      <c r="B14" s="134" t="s">
        <v>10</v>
      </c>
      <c r="C14" s="135"/>
      <c r="D14" s="135"/>
      <c r="E14" s="135"/>
      <c r="F14" s="136"/>
      <c r="G14" s="115">
        <f>I12</f>
        <v>0</v>
      </c>
      <c r="H14" s="22"/>
      <c r="I14" s="2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</row>
    <row r="15" spans="1:27" s="1" customFormat="1" ht="4" customHeight="1" x14ac:dyDescent="0.35">
      <c r="A15" s="9"/>
      <c r="B15" s="49"/>
      <c r="C15" s="50"/>
      <c r="D15" s="50"/>
      <c r="E15" s="50"/>
      <c r="F15" s="50"/>
      <c r="G15" s="51"/>
      <c r="H15" s="11"/>
      <c r="I15" s="2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</row>
    <row r="16" spans="1:27" s="1" customFormat="1" x14ac:dyDescent="0.35">
      <c r="A16" s="9"/>
      <c r="B16" s="137" t="s">
        <v>12</v>
      </c>
      <c r="C16" s="138"/>
      <c r="D16" s="52" t="s">
        <v>11</v>
      </c>
      <c r="E16" s="137" t="s">
        <v>51</v>
      </c>
      <c r="F16" s="138"/>
      <c r="G16" s="51"/>
      <c r="H16" s="78" t="s">
        <v>47</v>
      </c>
      <c r="I16" s="8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s="1" customFormat="1" x14ac:dyDescent="0.35">
      <c r="A17" s="9"/>
      <c r="B17" s="131" t="s">
        <v>24</v>
      </c>
      <c r="C17" s="132"/>
      <c r="D17" s="53">
        <f>D12*70%</f>
        <v>0</v>
      </c>
      <c r="E17" s="141">
        <f>70%*I12</f>
        <v>0</v>
      </c>
      <c r="F17" s="142"/>
      <c r="G17" s="51"/>
      <c r="H17" s="78" t="s">
        <v>35</v>
      </c>
      <c r="I17" s="109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8" spans="1:27" s="1" customFormat="1" ht="2" customHeight="1" x14ac:dyDescent="0.35">
      <c r="A18" s="9"/>
      <c r="B18" s="54"/>
      <c r="C18" s="55"/>
      <c r="D18" s="56"/>
      <c r="E18" s="56"/>
      <c r="F18" s="56"/>
      <c r="G18" s="51"/>
      <c r="H18" s="118"/>
      <c r="I18" s="109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1:27" s="1" customFormat="1" x14ac:dyDescent="0.35">
      <c r="A19" s="9"/>
      <c r="B19" s="131" t="s">
        <v>48</v>
      </c>
      <c r="C19" s="133"/>
      <c r="D19" s="57"/>
      <c r="E19" s="58"/>
      <c r="F19" s="53">
        <f>I12*30%</f>
        <v>0</v>
      </c>
      <c r="G19" s="114">
        <f>E17+F17+F19</f>
        <v>0</v>
      </c>
      <c r="H19" s="78" t="s">
        <v>49</v>
      </c>
      <c r="I19" s="12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</row>
    <row r="20" spans="1:27" s="1" customFormat="1" ht="2" customHeight="1" x14ac:dyDescent="0.35">
      <c r="A20" s="9"/>
      <c r="B20" s="55"/>
      <c r="C20" s="55"/>
      <c r="D20" s="56"/>
      <c r="E20" s="59"/>
      <c r="F20" s="56"/>
      <c r="G20" s="50"/>
      <c r="H20" s="79"/>
      <c r="I20" s="8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</row>
    <row r="21" spans="1:27" s="1" customFormat="1" x14ac:dyDescent="0.35">
      <c r="A21" s="8"/>
      <c r="B21" s="50"/>
      <c r="C21" s="60"/>
      <c r="D21" s="50"/>
      <c r="E21" s="50"/>
      <c r="F21" s="50"/>
      <c r="G21" s="50"/>
      <c r="H21" s="10"/>
      <c r="I21" s="43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</row>
    <row r="22" spans="1:27" s="1" customFormat="1" ht="20" customHeight="1" x14ac:dyDescent="0.35">
      <c r="A22" s="8"/>
      <c r="B22" s="119" t="s">
        <v>21</v>
      </c>
      <c r="C22" s="120"/>
      <c r="D22" s="120"/>
      <c r="E22" s="120"/>
      <c r="F22" s="120"/>
      <c r="G22" s="121"/>
      <c r="H22" s="11"/>
      <c r="I22" s="20"/>
      <c r="J22" s="90"/>
      <c r="K22" s="125" t="s">
        <v>41</v>
      </c>
      <c r="L22" s="126"/>
      <c r="M22" s="126"/>
      <c r="N22" s="126"/>
      <c r="O22" s="126"/>
      <c r="P22" s="126"/>
      <c r="Q22" s="127"/>
      <c r="R22" s="90"/>
      <c r="S22" s="90"/>
      <c r="T22" s="90"/>
      <c r="U22" s="90"/>
      <c r="V22" s="90"/>
      <c r="W22" s="90"/>
      <c r="X22" s="90"/>
      <c r="Y22" s="90"/>
      <c r="Z22" s="90"/>
      <c r="AA22" s="90"/>
    </row>
    <row r="23" spans="1:27" s="1" customFormat="1" x14ac:dyDescent="0.35">
      <c r="A23" s="9"/>
      <c r="B23" s="61"/>
      <c r="C23" s="50" t="s">
        <v>15</v>
      </c>
      <c r="D23" s="60"/>
      <c r="E23" s="62"/>
      <c r="F23" s="63">
        <f>C12</f>
        <v>0</v>
      </c>
      <c r="G23" s="62"/>
      <c r="H23" s="11"/>
      <c r="I23" s="20"/>
      <c r="J23" s="90"/>
      <c r="K23" s="122" t="s">
        <v>42</v>
      </c>
      <c r="L23" s="123"/>
      <c r="M23" s="124"/>
      <c r="N23" s="90"/>
      <c r="O23" s="122" t="s">
        <v>43</v>
      </c>
      <c r="P23" s="123"/>
      <c r="Q23" s="124"/>
      <c r="R23" s="90"/>
      <c r="S23" s="90"/>
      <c r="T23" s="90"/>
      <c r="U23" s="90"/>
      <c r="V23" s="90"/>
      <c r="W23" s="90"/>
      <c r="X23" s="90"/>
      <c r="Y23" s="90"/>
      <c r="Z23" s="90"/>
      <c r="AA23" s="90"/>
    </row>
    <row r="24" spans="1:27" s="1" customFormat="1" x14ac:dyDescent="0.35">
      <c r="A24" s="76" t="s">
        <v>31</v>
      </c>
      <c r="B24" s="64"/>
      <c r="C24" s="50" t="s">
        <v>13</v>
      </c>
      <c r="D24" s="60"/>
      <c r="E24" s="65">
        <f>(100%-B24)*B12</f>
        <v>0</v>
      </c>
      <c r="F24" s="50"/>
      <c r="G24" s="66"/>
      <c r="H24" s="11"/>
      <c r="I24" s="20"/>
      <c r="J24" s="90"/>
      <c r="K24" s="92" t="s">
        <v>36</v>
      </c>
      <c r="L24" s="93"/>
      <c r="M24" s="94">
        <f>F12</f>
        <v>0</v>
      </c>
      <c r="N24" s="90"/>
      <c r="O24" s="92" t="s">
        <v>38</v>
      </c>
      <c r="P24" s="93"/>
      <c r="Q24" s="94">
        <f>E24</f>
        <v>0</v>
      </c>
      <c r="R24" s="90"/>
      <c r="S24" s="90"/>
      <c r="T24" s="90"/>
      <c r="U24" s="90"/>
      <c r="V24" s="90"/>
      <c r="W24" s="90"/>
      <c r="X24" s="90"/>
      <c r="Y24" s="90"/>
      <c r="Z24" s="90"/>
      <c r="AA24" s="90"/>
    </row>
    <row r="25" spans="1:27" s="1" customFormat="1" x14ac:dyDescent="0.35">
      <c r="A25" s="77"/>
      <c r="B25" s="61"/>
      <c r="C25" s="50" t="s">
        <v>14</v>
      </c>
      <c r="D25" s="60"/>
      <c r="E25" s="67">
        <f>D12*70%</f>
        <v>0</v>
      </c>
      <c r="F25" s="68">
        <f>E24-E25</f>
        <v>0</v>
      </c>
      <c r="G25" s="65">
        <f>F23-F25</f>
        <v>0</v>
      </c>
      <c r="H25" s="11"/>
      <c r="I25" s="20"/>
      <c r="J25" s="90"/>
      <c r="K25" s="95" t="s">
        <v>11</v>
      </c>
      <c r="L25" s="10"/>
      <c r="M25" s="96">
        <f>D17</f>
        <v>0</v>
      </c>
      <c r="N25" s="90"/>
      <c r="O25" s="95" t="s">
        <v>39</v>
      </c>
      <c r="P25" s="10"/>
      <c r="Q25" s="96">
        <f>F28</f>
        <v>0</v>
      </c>
      <c r="R25" s="90"/>
      <c r="S25" s="90"/>
      <c r="T25" s="90"/>
      <c r="U25" s="90"/>
      <c r="V25" s="90"/>
      <c r="W25" s="90"/>
      <c r="X25" s="90"/>
      <c r="Y25" s="90"/>
      <c r="Z25" s="90"/>
      <c r="AA25" s="90"/>
    </row>
    <row r="26" spans="1:27" s="1" customFormat="1" x14ac:dyDescent="0.35">
      <c r="A26" s="77"/>
      <c r="B26" s="61"/>
      <c r="C26" s="50" t="s">
        <v>16</v>
      </c>
      <c r="D26" s="60"/>
      <c r="E26" s="66"/>
      <c r="F26" s="50"/>
      <c r="G26" s="66"/>
      <c r="H26" s="11"/>
      <c r="I26" s="20"/>
      <c r="J26" s="90"/>
      <c r="K26" s="143" t="s">
        <v>51</v>
      </c>
      <c r="L26" s="144"/>
      <c r="M26" s="96">
        <f>E17</f>
        <v>0</v>
      </c>
      <c r="N26" s="90"/>
      <c r="O26" s="95" t="s">
        <v>40</v>
      </c>
      <c r="P26" s="10"/>
      <c r="Q26" s="96">
        <f>F29</f>
        <v>0</v>
      </c>
      <c r="R26" s="90"/>
      <c r="S26" s="90"/>
      <c r="T26" s="90"/>
      <c r="U26" s="90"/>
      <c r="V26" s="90"/>
      <c r="W26" s="90"/>
      <c r="X26" s="90"/>
      <c r="Y26" s="90"/>
      <c r="Z26" s="90"/>
      <c r="AA26" s="90"/>
    </row>
    <row r="27" spans="1:27" s="1" customFormat="1" x14ac:dyDescent="0.35">
      <c r="A27" s="77"/>
      <c r="B27" s="61"/>
      <c r="C27" s="50" t="s">
        <v>17</v>
      </c>
      <c r="D27" s="60"/>
      <c r="E27" s="66"/>
      <c r="F27" s="63">
        <f>H12</f>
        <v>0</v>
      </c>
      <c r="G27" s="66"/>
      <c r="H27" s="11"/>
      <c r="I27" s="20"/>
      <c r="J27" s="90"/>
      <c r="K27" s="95" t="s">
        <v>37</v>
      </c>
      <c r="L27" s="10"/>
      <c r="M27" s="96">
        <f>F19</f>
        <v>0</v>
      </c>
      <c r="N27" s="90"/>
      <c r="O27" s="95"/>
      <c r="P27" s="10"/>
      <c r="Q27" s="97"/>
      <c r="R27" s="90"/>
      <c r="S27" s="90"/>
      <c r="T27" s="90"/>
      <c r="U27" s="90"/>
      <c r="V27" s="90"/>
      <c r="W27" s="90"/>
      <c r="X27" s="90"/>
      <c r="Y27" s="90"/>
      <c r="Z27" s="90"/>
      <c r="AA27" s="90"/>
    </row>
    <row r="28" spans="1:27" s="1" customFormat="1" x14ac:dyDescent="0.35">
      <c r="A28" s="145" t="s">
        <v>26</v>
      </c>
      <c r="B28" s="64"/>
      <c r="C28" s="50" t="s">
        <v>18</v>
      </c>
      <c r="D28" s="60"/>
      <c r="E28" s="66"/>
      <c r="F28" s="63">
        <f>B28*F23</f>
        <v>0</v>
      </c>
      <c r="G28" s="65"/>
      <c r="H28" s="11"/>
      <c r="I28" s="20"/>
      <c r="J28" s="90"/>
      <c r="K28" s="105" t="s">
        <v>44</v>
      </c>
      <c r="L28" s="106"/>
      <c r="M28" s="94">
        <f>SUM(M24:M27)</f>
        <v>0</v>
      </c>
      <c r="N28" s="90"/>
      <c r="O28" s="107" t="s">
        <v>44</v>
      </c>
      <c r="P28" s="108"/>
      <c r="Q28" s="98">
        <f>SUM(Q24:Q27)</f>
        <v>0</v>
      </c>
      <c r="R28" s="90"/>
      <c r="S28" s="90"/>
      <c r="T28" s="90"/>
      <c r="U28" s="90"/>
      <c r="V28" s="90"/>
      <c r="W28" s="90"/>
      <c r="X28" s="90"/>
      <c r="Y28" s="90"/>
      <c r="Z28" s="90"/>
      <c r="AA28" s="90"/>
    </row>
    <row r="29" spans="1:27" s="1" customFormat="1" x14ac:dyDescent="0.35">
      <c r="A29" s="145"/>
      <c r="B29" s="64"/>
      <c r="C29" s="50" t="s">
        <v>25</v>
      </c>
      <c r="D29" s="60"/>
      <c r="E29" s="69"/>
      <c r="F29" s="63">
        <f>B29*F23</f>
        <v>0</v>
      </c>
      <c r="G29" s="67">
        <f>SUM(F27:F29)</f>
        <v>0</v>
      </c>
      <c r="H29" s="11"/>
      <c r="I29" s="20"/>
      <c r="J29" s="90"/>
      <c r="K29" s="99"/>
      <c r="L29" s="100"/>
      <c r="M29" s="100"/>
      <c r="N29" s="101">
        <f>M28-Q28</f>
        <v>0</v>
      </c>
      <c r="O29" s="102"/>
      <c r="P29" s="100"/>
      <c r="Q29" s="103"/>
      <c r="R29" s="90"/>
      <c r="S29" s="90"/>
      <c r="T29" s="90"/>
      <c r="U29" s="90"/>
      <c r="V29" s="90"/>
      <c r="W29" s="90"/>
      <c r="X29" s="90"/>
      <c r="Y29" s="90"/>
      <c r="Z29" s="90"/>
      <c r="AA29" s="90"/>
    </row>
    <row r="30" spans="1:27" s="1" customFormat="1" x14ac:dyDescent="0.35">
      <c r="A30" s="8"/>
      <c r="B30" s="70"/>
      <c r="C30" s="147" t="s">
        <v>19</v>
      </c>
      <c r="D30" s="147"/>
      <c r="E30" s="71"/>
      <c r="F30" s="71"/>
      <c r="G30" s="72">
        <f>G25-G29</f>
        <v>0</v>
      </c>
      <c r="H30" s="11"/>
      <c r="I30" s="2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</row>
    <row r="31" spans="1:27" s="1" customFormat="1" x14ac:dyDescent="0.35">
      <c r="A31" s="8"/>
      <c r="B31" s="73"/>
      <c r="C31" s="148" t="s">
        <v>20</v>
      </c>
      <c r="D31" s="148"/>
      <c r="E31" s="74"/>
      <c r="F31" s="74"/>
      <c r="G31" s="75" t="e">
        <f>G30/F23</f>
        <v>#DIV/0!</v>
      </c>
      <c r="H31" s="11"/>
      <c r="I31" s="2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</row>
    <row r="32" spans="1:27" s="1" customFormat="1" ht="2" customHeight="1" x14ac:dyDescent="0.35">
      <c r="A32" s="8"/>
      <c r="B32" s="10"/>
      <c r="C32" s="14"/>
      <c r="D32" s="10"/>
      <c r="E32" s="10"/>
      <c r="F32" s="10"/>
      <c r="G32" s="10"/>
      <c r="H32" s="11"/>
      <c r="I32" s="12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</row>
    <row r="33" spans="1:15" x14ac:dyDescent="0.35">
      <c r="A33" s="81" t="s">
        <v>22</v>
      </c>
      <c r="B33" s="146" t="s">
        <v>23</v>
      </c>
      <c r="C33" s="146"/>
      <c r="D33" s="146"/>
      <c r="E33" s="146"/>
      <c r="F33" s="146"/>
      <c r="G33" s="146"/>
      <c r="H33" s="146"/>
      <c r="I33" s="4"/>
      <c r="O33" s="104"/>
    </row>
    <row r="34" spans="1:15" ht="15" thickBot="1" x14ac:dyDescent="0.4">
      <c r="A34" s="15"/>
      <c r="B34" s="16"/>
      <c r="C34" s="16"/>
      <c r="D34" s="16"/>
      <c r="E34" s="16"/>
      <c r="F34" s="16"/>
      <c r="G34" s="16"/>
      <c r="H34" s="16"/>
      <c r="I34" s="17"/>
    </row>
  </sheetData>
  <sheetProtection algorithmName="SHA-512" hashValue="rz1SlkdDMBEYtCpwK83HhDpbmT57y0N+rdxkJiv8Y4AXLVhOJEAEUraoVHhtLlXU+p/fkCEqP01uPbzFBEoRpA==" saltValue="3jTIHvkwNCAX+lYVOkIovw==" spinCount="100000" sheet="1" objects="1" scenarios="1"/>
  <mergeCells count="18">
    <mergeCell ref="K26:L26"/>
    <mergeCell ref="A28:A29"/>
    <mergeCell ref="B33:H33"/>
    <mergeCell ref="C30:D30"/>
    <mergeCell ref="C31:D31"/>
    <mergeCell ref="B22:G22"/>
    <mergeCell ref="K23:M23"/>
    <mergeCell ref="O23:Q23"/>
    <mergeCell ref="K22:Q22"/>
    <mergeCell ref="A1:I1"/>
    <mergeCell ref="A2:I2"/>
    <mergeCell ref="B17:C17"/>
    <mergeCell ref="B19:C19"/>
    <mergeCell ref="B14:F14"/>
    <mergeCell ref="B16:C16"/>
    <mergeCell ref="A13:C13"/>
    <mergeCell ref="E16:F16"/>
    <mergeCell ref="E17:F17"/>
  </mergeCells>
  <pageMargins left="0.56999999999999995" right="0.22" top="0.91" bottom="0.37" header="0.86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Ctrol PAMI con rentabil (2025)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Carlos Sandoval</cp:lastModifiedBy>
  <cp:lastPrinted>2021-07-15T17:56:25Z</cp:lastPrinted>
  <dcterms:created xsi:type="dcterms:W3CDTF">2021-07-05T21:52:36Z</dcterms:created>
  <dcterms:modified xsi:type="dcterms:W3CDTF">2024-12-16T15:10:35Z</dcterms:modified>
</cp:coreProperties>
</file>